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VOLUMEN &amp; PROGRESS TRACKEN" sheetId="6" r:id="rId1"/>
  </sheets>
  <calcPr calcId="152511"/>
</workbook>
</file>

<file path=xl/calcChain.xml><?xml version="1.0" encoding="utf-8"?>
<calcChain xmlns="http://schemas.openxmlformats.org/spreadsheetml/2006/main">
  <c r="O56" i="6" l="1"/>
  <c r="O55" i="6"/>
  <c r="O54" i="6"/>
  <c r="O53" i="6"/>
  <c r="O52" i="6"/>
  <c r="O51" i="6"/>
  <c r="O50" i="6"/>
  <c r="O49" i="6"/>
  <c r="O48" i="6"/>
  <c r="O47" i="6"/>
  <c r="O46" i="6"/>
  <c r="O45" i="6"/>
  <c r="O44" i="6"/>
  <c r="O42" i="6"/>
  <c r="O65" i="6" s="1"/>
  <c r="O41" i="6"/>
  <c r="O40" i="6"/>
  <c r="O39" i="6"/>
  <c r="O38" i="6"/>
  <c r="O37" i="6"/>
  <c r="O36" i="6"/>
  <c r="O35" i="6"/>
  <c r="O34" i="6"/>
  <c r="O33" i="6"/>
  <c r="O32" i="6"/>
  <c r="O31" i="6"/>
  <c r="O29" i="6"/>
  <c r="O28" i="6"/>
  <c r="O27" i="6"/>
  <c r="O26" i="6"/>
  <c r="O25" i="6"/>
  <c r="O24" i="6"/>
  <c r="O23" i="6"/>
  <c r="O22" i="6"/>
  <c r="O21" i="6"/>
  <c r="O20" i="6"/>
  <c r="O19" i="6"/>
  <c r="O18" i="6"/>
  <c r="O17" i="6"/>
  <c r="O15" i="6"/>
  <c r="O14" i="6"/>
  <c r="O13" i="6"/>
  <c r="O12" i="6"/>
  <c r="O11" i="6"/>
  <c r="O10" i="6"/>
  <c r="O9" i="6"/>
  <c r="O8" i="6"/>
  <c r="O7" i="6"/>
  <c r="O6" i="6"/>
  <c r="O5" i="6"/>
  <c r="O4" i="6"/>
  <c r="G41" i="6"/>
  <c r="G56" i="6"/>
  <c r="G65" i="6" s="1"/>
  <c r="G55" i="6"/>
  <c r="G54" i="6"/>
  <c r="G53" i="6"/>
  <c r="G52" i="6"/>
  <c r="G51" i="6"/>
  <c r="G50" i="6"/>
  <c r="G49" i="6"/>
  <c r="G48" i="6"/>
  <c r="G61" i="6" s="1"/>
  <c r="G47" i="6"/>
  <c r="G46" i="6"/>
  <c r="G45" i="6"/>
  <c r="G44" i="6"/>
  <c r="G58" i="6" s="1"/>
  <c r="G42" i="6"/>
  <c r="G40" i="6"/>
  <c r="G39" i="6"/>
  <c r="G38" i="6"/>
  <c r="G64" i="6" s="1"/>
  <c r="G37" i="6"/>
  <c r="G36" i="6"/>
  <c r="G35" i="6"/>
  <c r="G34" i="6"/>
  <c r="G33" i="6"/>
  <c r="G32" i="6"/>
  <c r="G31" i="6"/>
  <c r="G29" i="6"/>
  <c r="G28" i="6"/>
  <c r="G27" i="6"/>
  <c r="G26" i="6"/>
  <c r="G25" i="6"/>
  <c r="G24" i="6"/>
  <c r="G23" i="6"/>
  <c r="G22" i="6"/>
  <c r="G21" i="6"/>
  <c r="G20" i="6"/>
  <c r="G19" i="6"/>
  <c r="G18" i="6"/>
  <c r="G17" i="6"/>
  <c r="G15" i="6"/>
  <c r="G14" i="6"/>
  <c r="G13" i="6"/>
  <c r="G62" i="6" s="1"/>
  <c r="G12" i="6"/>
  <c r="G63" i="6" s="1"/>
  <c r="G11" i="6"/>
  <c r="G10" i="6"/>
  <c r="G9" i="6"/>
  <c r="G8" i="6"/>
  <c r="G7" i="6"/>
  <c r="G6" i="6"/>
  <c r="G5" i="6"/>
  <c r="G4" i="6"/>
  <c r="O61" i="6" l="1"/>
  <c r="O62" i="6"/>
  <c r="G60" i="6"/>
  <c r="O60" i="6"/>
  <c r="O58" i="6"/>
  <c r="G59" i="6"/>
  <c r="O63" i="6"/>
  <c r="O66" i="6"/>
  <c r="O59" i="6"/>
  <c r="O64" i="6"/>
  <c r="G66" i="6"/>
</calcChain>
</file>

<file path=xl/sharedStrings.xml><?xml version="1.0" encoding="utf-8"?>
<sst xmlns="http://schemas.openxmlformats.org/spreadsheetml/2006/main" count="230" uniqueCount="41">
  <si>
    <t>Week 1</t>
  </si>
  <si>
    <t>Week 2</t>
  </si>
  <si>
    <t>x</t>
  </si>
  <si>
    <t>Volumen</t>
  </si>
  <si>
    <t>Latziehen</t>
  </si>
  <si>
    <t>Seitheben</t>
  </si>
  <si>
    <t>Facepulls</t>
  </si>
  <si>
    <t>Squat</t>
  </si>
  <si>
    <t>Beinbeuger</t>
  </si>
  <si>
    <t>Waden</t>
  </si>
  <si>
    <t>Bauch</t>
  </si>
  <si>
    <t>Trizepsdrücken</t>
  </si>
  <si>
    <t>Rumanian Deadlift</t>
  </si>
  <si>
    <t>Hammer Curls</t>
  </si>
  <si>
    <t>Hip Thrusts</t>
  </si>
  <si>
    <t>Quads</t>
  </si>
  <si>
    <t>Hintere Kette</t>
  </si>
  <si>
    <t>Brust</t>
  </si>
  <si>
    <t>Rücken</t>
  </si>
  <si>
    <t>Schulter</t>
  </si>
  <si>
    <t>Trizeps</t>
  </si>
  <si>
    <t>Bizeps</t>
  </si>
  <si>
    <t>Bench Press</t>
  </si>
  <si>
    <t>Beinstrecker</t>
  </si>
  <si>
    <t>Front Squat</t>
  </si>
  <si>
    <t>Trainingseinheit 1</t>
  </si>
  <si>
    <t>Incline Bench Press</t>
  </si>
  <si>
    <t>Breites Rudern</t>
  </si>
  <si>
    <t>Bizeps Curl Schrägbank</t>
  </si>
  <si>
    <t>Trizepsdrücken Überkopf</t>
  </si>
  <si>
    <t>Wadenheben</t>
  </si>
  <si>
    <t>Trainingseinheit 2</t>
  </si>
  <si>
    <t>Trainingseinheit 3</t>
  </si>
  <si>
    <t>Trainingseinheit 4</t>
  </si>
  <si>
    <t>Enges Rudern</t>
  </si>
  <si>
    <t xml:space="preserve">Trizepsdrücken </t>
  </si>
  <si>
    <t>Facepulls Außenrotation</t>
  </si>
  <si>
    <t>Bizeps Curl eindrehen</t>
  </si>
  <si>
    <t>Schrägbankdrücken</t>
  </si>
  <si>
    <t>Semi-Sumo Deadlift</t>
  </si>
  <si>
    <t>Bizeps Curl ohne eindrehen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</si>
</sst>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20"/>
      <color theme="1"/>
      <name val="Calibri"/>
      <family val="2"/>
      <scheme val="minor"/>
    </font>
    <font>
      <sz val="18"/>
      <color rgb="FF0061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000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22">
    <xf numFmtId="0" fontId="0" fillId="0" borderId="0" xfId="0"/>
    <xf numFmtId="0" fontId="0" fillId="3" borderId="2" xfId="2" applyFont="1" applyBorder="1"/>
    <xf numFmtId="0" fontId="0" fillId="5" borderId="3" xfId="0" applyFont="1" applyFill="1" applyBorder="1"/>
    <xf numFmtId="0" fontId="0" fillId="4" borderId="4" xfId="0" applyFont="1" applyFill="1" applyBorder="1"/>
    <xf numFmtId="0" fontId="0" fillId="3" borderId="5" xfId="2" applyFont="1" applyBorder="1"/>
    <xf numFmtId="0" fontId="0" fillId="5" borderId="1" xfId="0" applyFont="1" applyFill="1" applyBorder="1"/>
    <xf numFmtId="0" fontId="0" fillId="4" borderId="6" xfId="0" applyFont="1" applyFill="1" applyBorder="1"/>
    <xf numFmtId="0" fontId="0" fillId="3" borderId="7" xfId="2" applyFont="1" applyBorder="1"/>
    <xf numFmtId="0" fontId="0" fillId="5" borderId="8" xfId="0" applyFont="1" applyFill="1" applyBorder="1"/>
    <xf numFmtId="0" fontId="0" fillId="4" borderId="9" xfId="0" applyFont="1" applyFill="1" applyBorder="1"/>
    <xf numFmtId="0" fontId="0" fillId="5" borderId="10" xfId="0" applyFont="1" applyFill="1" applyBorder="1"/>
    <xf numFmtId="0" fontId="0" fillId="3" borderId="11" xfId="2" applyFont="1" applyBorder="1"/>
    <xf numFmtId="0" fontId="0" fillId="4" borderId="12" xfId="0" applyFont="1" applyFill="1" applyBorder="1"/>
    <xf numFmtId="0" fontId="0" fillId="5" borderId="17" xfId="0" applyFont="1" applyFill="1" applyBorder="1"/>
    <xf numFmtId="0" fontId="0" fillId="7" borderId="0" xfId="0" applyFill="1"/>
    <xf numFmtId="0" fontId="0" fillId="8" borderId="0" xfId="0" applyFill="1"/>
    <xf numFmtId="0" fontId="4" fillId="2" borderId="13" xfId="1" applyFont="1" applyBorder="1" applyAlignment="1">
      <alignment horizontal="center"/>
    </xf>
    <xf numFmtId="0" fontId="4" fillId="2" borderId="14" xfId="1" applyFont="1" applyBorder="1" applyAlignment="1">
      <alignment horizontal="center"/>
    </xf>
    <xf numFmtId="0" fontId="4" fillId="2" borderId="15" xfId="1" applyFont="1" applyBorder="1" applyAlignment="1">
      <alignment horizontal="center"/>
    </xf>
    <xf numFmtId="0" fontId="3" fillId="6" borderId="13" xfId="1" applyFont="1" applyFill="1" applyBorder="1" applyAlignment="1">
      <alignment horizontal="center"/>
    </xf>
    <xf numFmtId="0" fontId="3" fillId="6" borderId="14" xfId="1" applyFont="1" applyFill="1" applyBorder="1" applyAlignment="1">
      <alignment horizontal="center"/>
    </xf>
    <xf numFmtId="0" fontId="3" fillId="6" borderId="16" xfId="1" applyFont="1" applyFill="1" applyBorder="1" applyAlignment="1">
      <alignment horizontal="center"/>
    </xf>
  </cellXfs>
  <cellStyles count="3">
    <cellStyle name="Gut" xfId="1" builtinId="26"/>
    <cellStyle name="Schlecht" xfId="2" builtinId="27"/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6"/>
  <sheetViews>
    <sheetView tabSelected="1" zoomScaleNormal="100" workbookViewId="0">
      <selection activeCell="I63" sqref="I63"/>
    </sheetView>
  </sheetViews>
  <sheetFormatPr baseColWidth="10" defaultRowHeight="15" x14ac:dyDescent="0.25"/>
  <cols>
    <col min="2" max="2" width="26.7109375" bestFit="1" customWidth="1"/>
    <col min="3" max="4" width="2" bestFit="1" customWidth="1"/>
    <col min="5" max="5" width="3" bestFit="1" customWidth="1"/>
    <col min="6" max="6" width="6" bestFit="1" customWidth="1"/>
    <col min="7" max="7" width="9.140625" bestFit="1" customWidth="1"/>
    <col min="8" max="8" width="6" bestFit="1" customWidth="1"/>
    <col min="10" max="10" width="26.7109375" bestFit="1" customWidth="1"/>
    <col min="11" max="12" width="2" bestFit="1" customWidth="1"/>
    <col min="13" max="13" width="3.140625" bestFit="1" customWidth="1"/>
    <col min="14" max="14" width="6.28515625" bestFit="1" customWidth="1"/>
    <col min="15" max="15" width="9.140625" bestFit="1" customWidth="1"/>
    <col min="16" max="16" width="6.28515625" bestFit="1" customWidth="1"/>
  </cols>
  <sheetData>
    <row r="1" spans="2:16" ht="15.75" thickBot="1" x14ac:dyDescent="0.3"/>
    <row r="2" spans="2:16" ht="27" thickBot="1" x14ac:dyDescent="0.45">
      <c r="B2" s="19" t="s">
        <v>0</v>
      </c>
      <c r="C2" s="20"/>
      <c r="D2" s="20"/>
      <c r="E2" s="20"/>
      <c r="F2" s="21"/>
      <c r="G2" s="12" t="s">
        <v>3</v>
      </c>
      <c r="J2" s="19" t="s">
        <v>1</v>
      </c>
      <c r="K2" s="20"/>
      <c r="L2" s="20"/>
      <c r="M2" s="20"/>
      <c r="N2" s="21"/>
      <c r="O2" s="12" t="s">
        <v>3</v>
      </c>
    </row>
    <row r="3" spans="2:16" ht="24" thickBot="1" x14ac:dyDescent="0.4">
      <c r="B3" s="16" t="s">
        <v>25</v>
      </c>
      <c r="C3" s="17"/>
      <c r="D3" s="17"/>
      <c r="E3" s="17"/>
      <c r="F3" s="17"/>
      <c r="G3" s="18"/>
      <c r="J3" s="16" t="s">
        <v>25</v>
      </c>
      <c r="K3" s="17"/>
      <c r="L3" s="17"/>
      <c r="M3" s="17"/>
      <c r="N3" s="17"/>
      <c r="O3" s="18"/>
    </row>
    <row r="4" spans="2:16" x14ac:dyDescent="0.25">
      <c r="B4" s="11" t="s">
        <v>7</v>
      </c>
      <c r="C4" s="10">
        <v>4</v>
      </c>
      <c r="D4" s="10" t="s">
        <v>2</v>
      </c>
      <c r="E4" s="10">
        <v>4</v>
      </c>
      <c r="F4" s="10">
        <v>112.5</v>
      </c>
      <c r="G4" s="6">
        <f>C4*E4*F4-H4</f>
        <v>1800</v>
      </c>
      <c r="H4" s="14"/>
      <c r="J4" s="11" t="s">
        <v>7</v>
      </c>
      <c r="K4" s="10">
        <v>4</v>
      </c>
      <c r="L4" s="10" t="s">
        <v>2</v>
      </c>
      <c r="M4" s="10">
        <v>4</v>
      </c>
      <c r="N4" s="10">
        <v>115</v>
      </c>
      <c r="O4" s="6">
        <f>K4*M4*N4-P4</f>
        <v>1840</v>
      </c>
      <c r="P4" s="14"/>
    </row>
    <row r="5" spans="2:16" x14ac:dyDescent="0.25">
      <c r="B5" s="4" t="s">
        <v>26</v>
      </c>
      <c r="C5" s="5">
        <v>4</v>
      </c>
      <c r="D5" s="5" t="s">
        <v>2</v>
      </c>
      <c r="E5" s="5">
        <v>10</v>
      </c>
      <c r="F5" s="5">
        <v>60</v>
      </c>
      <c r="G5" s="6">
        <f>C5*E5*F5-H5</f>
        <v>2040</v>
      </c>
      <c r="H5" s="15">
        <v>360</v>
      </c>
      <c r="J5" s="4" t="s">
        <v>26</v>
      </c>
      <c r="K5" s="5">
        <v>4</v>
      </c>
      <c r="L5" s="5" t="s">
        <v>2</v>
      </c>
      <c r="M5" s="5">
        <v>10</v>
      </c>
      <c r="N5" s="5">
        <v>60</v>
      </c>
      <c r="O5" s="6">
        <f>K5*M5*N5-P5</f>
        <v>2040</v>
      </c>
      <c r="P5" s="15">
        <v>360</v>
      </c>
    </row>
    <row r="6" spans="2:16" x14ac:dyDescent="0.25">
      <c r="B6" s="4" t="s">
        <v>12</v>
      </c>
      <c r="C6" s="5">
        <v>3</v>
      </c>
      <c r="D6" s="5" t="s">
        <v>2</v>
      </c>
      <c r="E6" s="5">
        <v>8</v>
      </c>
      <c r="F6" s="5">
        <v>80</v>
      </c>
      <c r="G6" s="6">
        <f>C6*E6*F6-H6</f>
        <v>1760</v>
      </c>
      <c r="H6" s="15">
        <v>160</v>
      </c>
      <c r="J6" s="4" t="s">
        <v>12</v>
      </c>
      <c r="K6" s="5">
        <v>3</v>
      </c>
      <c r="L6" s="5" t="s">
        <v>2</v>
      </c>
      <c r="M6" s="5">
        <v>8</v>
      </c>
      <c r="N6" s="5">
        <v>80</v>
      </c>
      <c r="O6" s="6">
        <f>K6*M6*N6-P6</f>
        <v>1760</v>
      </c>
      <c r="P6" s="15">
        <v>160</v>
      </c>
    </row>
    <row r="7" spans="2:16" x14ac:dyDescent="0.25">
      <c r="B7" s="4" t="s">
        <v>27</v>
      </c>
      <c r="C7" s="5">
        <v>4</v>
      </c>
      <c r="D7" s="5" t="s">
        <v>2</v>
      </c>
      <c r="E7" s="5">
        <v>6</v>
      </c>
      <c r="F7" s="5">
        <v>32.5</v>
      </c>
      <c r="G7" s="6">
        <f t="shared" ref="G7:G18" si="0">C7*E7*F7-H7</f>
        <v>715</v>
      </c>
      <c r="H7" s="15">
        <v>65</v>
      </c>
      <c r="J7" s="4" t="s">
        <v>27</v>
      </c>
      <c r="K7" s="5">
        <v>4</v>
      </c>
      <c r="L7" s="5" t="s">
        <v>2</v>
      </c>
      <c r="M7" s="5">
        <v>6</v>
      </c>
      <c r="N7" s="5">
        <v>32.5</v>
      </c>
      <c r="O7" s="6">
        <f t="shared" ref="O7:O15" si="1">K7*M7*N7-P7</f>
        <v>715</v>
      </c>
      <c r="P7" s="15">
        <v>65</v>
      </c>
    </row>
    <row r="8" spans="2:16" x14ac:dyDescent="0.25">
      <c r="B8" s="4" t="s">
        <v>4</v>
      </c>
      <c r="C8" s="5">
        <v>3</v>
      </c>
      <c r="D8" s="5" t="s">
        <v>2</v>
      </c>
      <c r="E8" s="5">
        <v>10</v>
      </c>
      <c r="F8" s="5">
        <v>59</v>
      </c>
      <c r="G8" s="6">
        <f t="shared" si="0"/>
        <v>1652</v>
      </c>
      <c r="H8" s="15">
        <v>118</v>
      </c>
      <c r="J8" s="4" t="s">
        <v>4</v>
      </c>
      <c r="K8" s="5">
        <v>3</v>
      </c>
      <c r="L8" s="5" t="s">
        <v>2</v>
      </c>
      <c r="M8" s="5">
        <v>10</v>
      </c>
      <c r="N8" s="5">
        <v>59</v>
      </c>
      <c r="O8" s="6">
        <f t="shared" si="1"/>
        <v>1652</v>
      </c>
      <c r="P8" s="15">
        <v>118</v>
      </c>
    </row>
    <row r="9" spans="2:16" x14ac:dyDescent="0.25">
      <c r="B9" s="4" t="s">
        <v>23</v>
      </c>
      <c r="C9" s="5">
        <v>2</v>
      </c>
      <c r="D9" s="5" t="s">
        <v>2</v>
      </c>
      <c r="E9" s="5">
        <v>15</v>
      </c>
      <c r="F9" s="5">
        <v>29</v>
      </c>
      <c r="G9" s="6">
        <f t="shared" si="0"/>
        <v>870</v>
      </c>
      <c r="H9" s="14"/>
      <c r="J9" s="4" t="s">
        <v>23</v>
      </c>
      <c r="K9" s="5">
        <v>2</v>
      </c>
      <c r="L9" s="5" t="s">
        <v>2</v>
      </c>
      <c r="M9" s="5">
        <v>15</v>
      </c>
      <c r="N9" s="5">
        <v>29</v>
      </c>
      <c r="O9" s="6">
        <f t="shared" si="1"/>
        <v>870</v>
      </c>
      <c r="P9" s="14"/>
    </row>
    <row r="10" spans="2:16" x14ac:dyDescent="0.25">
      <c r="B10" s="4" t="s">
        <v>5</v>
      </c>
      <c r="C10" s="5">
        <v>3</v>
      </c>
      <c r="D10" s="5" t="s">
        <v>2</v>
      </c>
      <c r="E10" s="5">
        <v>10</v>
      </c>
      <c r="F10" s="5">
        <v>15</v>
      </c>
      <c r="G10" s="6">
        <f t="shared" si="0"/>
        <v>450</v>
      </c>
      <c r="H10" s="14"/>
      <c r="J10" s="4" t="s">
        <v>5</v>
      </c>
      <c r="K10" s="5">
        <v>3</v>
      </c>
      <c r="L10" s="5" t="s">
        <v>2</v>
      </c>
      <c r="M10" s="5">
        <v>10</v>
      </c>
      <c r="N10" s="5">
        <v>15</v>
      </c>
      <c r="O10" s="6">
        <f t="shared" si="1"/>
        <v>450</v>
      </c>
      <c r="P10" s="14"/>
    </row>
    <row r="11" spans="2:16" x14ac:dyDescent="0.25">
      <c r="B11" s="4" t="s">
        <v>28</v>
      </c>
      <c r="C11" s="5">
        <v>3</v>
      </c>
      <c r="D11" s="5" t="s">
        <v>2</v>
      </c>
      <c r="E11" s="5">
        <v>10</v>
      </c>
      <c r="F11" s="5">
        <v>12.5</v>
      </c>
      <c r="G11" s="6">
        <f t="shared" si="0"/>
        <v>312.5</v>
      </c>
      <c r="H11" s="15">
        <v>62.5</v>
      </c>
      <c r="J11" s="4" t="s">
        <v>28</v>
      </c>
      <c r="K11" s="5">
        <v>3</v>
      </c>
      <c r="L11" s="5" t="s">
        <v>2</v>
      </c>
      <c r="M11" s="5">
        <v>10</v>
      </c>
      <c r="N11" s="5">
        <v>12.5</v>
      </c>
      <c r="O11" s="6">
        <f t="shared" si="1"/>
        <v>312.5</v>
      </c>
      <c r="P11" s="15">
        <v>62.5</v>
      </c>
    </row>
    <row r="12" spans="2:16" x14ac:dyDescent="0.25">
      <c r="B12" s="4" t="s">
        <v>29</v>
      </c>
      <c r="C12" s="5">
        <v>3</v>
      </c>
      <c r="D12" s="5" t="s">
        <v>2</v>
      </c>
      <c r="E12" s="5">
        <v>10</v>
      </c>
      <c r="F12" s="5">
        <v>34.299999999999997</v>
      </c>
      <c r="G12" s="6">
        <f t="shared" si="0"/>
        <v>960.4</v>
      </c>
      <c r="H12" s="15">
        <v>68.599999999999994</v>
      </c>
      <c r="J12" s="4" t="s">
        <v>29</v>
      </c>
      <c r="K12" s="5">
        <v>3</v>
      </c>
      <c r="L12" s="5" t="s">
        <v>2</v>
      </c>
      <c r="M12" s="5">
        <v>10</v>
      </c>
      <c r="N12" s="5">
        <v>34.299999999999997</v>
      </c>
      <c r="O12" s="6">
        <f t="shared" si="1"/>
        <v>960.4</v>
      </c>
      <c r="P12" s="15">
        <v>68.599999999999994</v>
      </c>
    </row>
    <row r="13" spans="2:16" x14ac:dyDescent="0.25">
      <c r="B13" s="4" t="s">
        <v>6</v>
      </c>
      <c r="C13" s="5">
        <v>3</v>
      </c>
      <c r="D13" s="5" t="s">
        <v>2</v>
      </c>
      <c r="E13" s="5">
        <v>10</v>
      </c>
      <c r="F13" s="5">
        <v>34.299999999999997</v>
      </c>
      <c r="G13" s="6">
        <f t="shared" si="0"/>
        <v>1029</v>
      </c>
      <c r="H13" s="14"/>
      <c r="J13" s="4" t="s">
        <v>6</v>
      </c>
      <c r="K13" s="5">
        <v>3</v>
      </c>
      <c r="L13" s="5" t="s">
        <v>2</v>
      </c>
      <c r="M13" s="5">
        <v>10</v>
      </c>
      <c r="N13" s="5">
        <v>34.299999999999997</v>
      </c>
      <c r="O13" s="6">
        <f t="shared" si="1"/>
        <v>1029</v>
      </c>
      <c r="P13" s="14"/>
    </row>
    <row r="14" spans="2:16" x14ac:dyDescent="0.25">
      <c r="B14" s="4" t="s">
        <v>30</v>
      </c>
      <c r="C14" s="5">
        <v>4</v>
      </c>
      <c r="D14" s="5" t="s">
        <v>2</v>
      </c>
      <c r="E14" s="5">
        <v>10</v>
      </c>
      <c r="F14" s="5">
        <v>120</v>
      </c>
      <c r="G14" s="6">
        <f t="shared" si="0"/>
        <v>4800</v>
      </c>
      <c r="H14" s="14"/>
      <c r="J14" s="4" t="s">
        <v>30</v>
      </c>
      <c r="K14" s="5">
        <v>4</v>
      </c>
      <c r="L14" s="5" t="s">
        <v>2</v>
      </c>
      <c r="M14" s="5">
        <v>10</v>
      </c>
      <c r="N14" s="5">
        <v>120</v>
      </c>
      <c r="O14" s="6">
        <f t="shared" si="1"/>
        <v>4800</v>
      </c>
      <c r="P14" s="14"/>
    </row>
    <row r="15" spans="2:16" ht="15.75" thickBot="1" x14ac:dyDescent="0.3">
      <c r="B15" s="7" t="s">
        <v>10</v>
      </c>
      <c r="C15" s="8">
        <v>3</v>
      </c>
      <c r="D15" s="8" t="s">
        <v>2</v>
      </c>
      <c r="E15" s="8">
        <v>10</v>
      </c>
      <c r="F15" s="8">
        <v>36</v>
      </c>
      <c r="G15" s="6">
        <f t="shared" si="0"/>
        <v>1080</v>
      </c>
      <c r="H15" s="14"/>
      <c r="J15" s="7" t="s">
        <v>10</v>
      </c>
      <c r="K15" s="8">
        <v>3</v>
      </c>
      <c r="L15" s="8" t="s">
        <v>2</v>
      </c>
      <c r="M15" s="8">
        <v>10</v>
      </c>
      <c r="N15" s="8">
        <v>36</v>
      </c>
      <c r="O15" s="6">
        <f t="shared" si="1"/>
        <v>1080</v>
      </c>
      <c r="P15" s="14"/>
    </row>
    <row r="16" spans="2:16" ht="24" thickBot="1" x14ac:dyDescent="0.4">
      <c r="B16" s="16" t="s">
        <v>31</v>
      </c>
      <c r="C16" s="17"/>
      <c r="D16" s="17"/>
      <c r="E16" s="17"/>
      <c r="F16" s="17"/>
      <c r="G16" s="18"/>
      <c r="J16" s="16" t="s">
        <v>31</v>
      </c>
      <c r="K16" s="17"/>
      <c r="L16" s="17"/>
      <c r="M16" s="17"/>
      <c r="N16" s="17"/>
      <c r="O16" s="18"/>
    </row>
    <row r="17" spans="2:16" x14ac:dyDescent="0.25">
      <c r="B17" s="11" t="s">
        <v>7</v>
      </c>
      <c r="C17" s="10">
        <v>3</v>
      </c>
      <c r="D17" s="10" t="s">
        <v>2</v>
      </c>
      <c r="E17" s="10">
        <v>10</v>
      </c>
      <c r="F17" s="10">
        <v>95</v>
      </c>
      <c r="G17" s="6">
        <f t="shared" si="0"/>
        <v>2850</v>
      </c>
      <c r="H17" s="14"/>
      <c r="J17" s="11" t="s">
        <v>7</v>
      </c>
      <c r="K17" s="10">
        <v>3</v>
      </c>
      <c r="L17" s="10" t="s">
        <v>2</v>
      </c>
      <c r="M17" s="10">
        <v>10</v>
      </c>
      <c r="N17" s="10">
        <v>95</v>
      </c>
      <c r="O17" s="6">
        <f t="shared" ref="O17:O18" si="2">K17*M17*N17-P17</f>
        <v>2850</v>
      </c>
      <c r="P17" s="14"/>
    </row>
    <row r="18" spans="2:16" x14ac:dyDescent="0.25">
      <c r="B18" s="4" t="s">
        <v>22</v>
      </c>
      <c r="C18" s="5">
        <v>4</v>
      </c>
      <c r="D18" s="5" t="s">
        <v>2</v>
      </c>
      <c r="E18" s="5">
        <v>4</v>
      </c>
      <c r="F18" s="5">
        <v>77.5</v>
      </c>
      <c r="G18" s="6">
        <f t="shared" si="0"/>
        <v>1240</v>
      </c>
      <c r="H18" s="14"/>
      <c r="J18" s="4" t="s">
        <v>22</v>
      </c>
      <c r="K18" s="5">
        <v>4</v>
      </c>
      <c r="L18" s="5" t="s">
        <v>2</v>
      </c>
      <c r="M18" s="5">
        <v>4</v>
      </c>
      <c r="N18" s="5">
        <v>77.5</v>
      </c>
      <c r="O18" s="6">
        <f t="shared" si="2"/>
        <v>1240</v>
      </c>
      <c r="P18" s="14"/>
    </row>
    <row r="19" spans="2:16" x14ac:dyDescent="0.25">
      <c r="B19" s="4" t="s">
        <v>8</v>
      </c>
      <c r="C19" s="5">
        <v>3</v>
      </c>
      <c r="D19" s="5" t="s">
        <v>2</v>
      </c>
      <c r="E19" s="5">
        <v>10</v>
      </c>
      <c r="F19" s="5">
        <v>11</v>
      </c>
      <c r="G19" s="6">
        <f>C19*E19*F19-H19</f>
        <v>330</v>
      </c>
      <c r="H19" s="14"/>
      <c r="J19" s="4" t="s">
        <v>8</v>
      </c>
      <c r="K19" s="5">
        <v>3</v>
      </c>
      <c r="L19" s="5" t="s">
        <v>2</v>
      </c>
      <c r="M19" s="5">
        <v>10</v>
      </c>
      <c r="N19" s="5">
        <v>11</v>
      </c>
      <c r="O19" s="6">
        <f>K19*M19*N19-P19</f>
        <v>330</v>
      </c>
      <c r="P19" s="14"/>
    </row>
    <row r="20" spans="2:16" x14ac:dyDescent="0.25">
      <c r="B20" s="4" t="s">
        <v>34</v>
      </c>
      <c r="C20" s="5">
        <v>4</v>
      </c>
      <c r="D20" s="5" t="s">
        <v>2</v>
      </c>
      <c r="E20" s="5">
        <v>8</v>
      </c>
      <c r="F20" s="5">
        <v>25</v>
      </c>
      <c r="G20" s="6">
        <f t="shared" ref="G20:G29" si="3">C20*E20*F20-H20</f>
        <v>800</v>
      </c>
      <c r="H20" s="14"/>
      <c r="J20" s="4" t="s">
        <v>34</v>
      </c>
      <c r="K20" s="5">
        <v>4</v>
      </c>
      <c r="L20" s="5" t="s">
        <v>2</v>
      </c>
      <c r="M20" s="5">
        <v>8</v>
      </c>
      <c r="N20" s="5">
        <v>25</v>
      </c>
      <c r="O20" s="6">
        <f t="shared" ref="O20:O29" si="4">K20*M20*N20-P20</f>
        <v>800</v>
      </c>
      <c r="P20" s="14"/>
    </row>
    <row r="21" spans="2:16" x14ac:dyDescent="0.25">
      <c r="B21" s="4" t="s">
        <v>38</v>
      </c>
      <c r="C21" s="5">
        <v>3</v>
      </c>
      <c r="D21" s="5" t="s">
        <v>2</v>
      </c>
      <c r="E21" s="5">
        <v>10</v>
      </c>
      <c r="F21" s="5">
        <v>50</v>
      </c>
      <c r="G21" s="6">
        <f t="shared" si="3"/>
        <v>1500</v>
      </c>
      <c r="H21" s="14"/>
      <c r="J21" s="4" t="s">
        <v>38</v>
      </c>
      <c r="K21" s="5">
        <v>3</v>
      </c>
      <c r="L21" s="5" t="s">
        <v>2</v>
      </c>
      <c r="M21" s="5">
        <v>10</v>
      </c>
      <c r="N21" s="5">
        <v>50</v>
      </c>
      <c r="O21" s="6">
        <f t="shared" si="4"/>
        <v>1500</v>
      </c>
      <c r="P21" s="14"/>
    </row>
    <row r="22" spans="2:16" x14ac:dyDescent="0.25">
      <c r="B22" s="4" t="s">
        <v>4</v>
      </c>
      <c r="C22" s="5">
        <v>3</v>
      </c>
      <c r="D22" s="5" t="s">
        <v>2</v>
      </c>
      <c r="E22" s="5">
        <v>10</v>
      </c>
      <c r="F22" s="5">
        <v>59</v>
      </c>
      <c r="G22" s="6">
        <f t="shared" si="3"/>
        <v>1770</v>
      </c>
      <c r="H22" s="14"/>
      <c r="J22" s="4" t="s">
        <v>4</v>
      </c>
      <c r="K22" s="5">
        <v>3</v>
      </c>
      <c r="L22" s="5" t="s">
        <v>2</v>
      </c>
      <c r="M22" s="5">
        <v>10</v>
      </c>
      <c r="N22" s="5">
        <v>59</v>
      </c>
      <c r="O22" s="6">
        <f t="shared" si="4"/>
        <v>1770</v>
      </c>
      <c r="P22" s="14"/>
    </row>
    <row r="23" spans="2:16" x14ac:dyDescent="0.25">
      <c r="B23" s="4" t="s">
        <v>23</v>
      </c>
      <c r="C23" s="5">
        <v>2</v>
      </c>
      <c r="D23" s="5" t="s">
        <v>2</v>
      </c>
      <c r="E23" s="5">
        <v>15</v>
      </c>
      <c r="F23" s="5">
        <v>29</v>
      </c>
      <c r="G23" s="6">
        <f t="shared" si="3"/>
        <v>870</v>
      </c>
      <c r="H23" s="14"/>
      <c r="J23" s="4" t="s">
        <v>23</v>
      </c>
      <c r="K23" s="5">
        <v>2</v>
      </c>
      <c r="L23" s="5" t="s">
        <v>2</v>
      </c>
      <c r="M23" s="5">
        <v>15</v>
      </c>
      <c r="N23" s="5">
        <v>29</v>
      </c>
      <c r="O23" s="6">
        <f t="shared" si="4"/>
        <v>870</v>
      </c>
      <c r="P23" s="14"/>
    </row>
    <row r="24" spans="2:16" x14ac:dyDescent="0.25">
      <c r="B24" s="4" t="s">
        <v>5</v>
      </c>
      <c r="C24" s="5">
        <v>3</v>
      </c>
      <c r="D24" s="5" t="s">
        <v>2</v>
      </c>
      <c r="E24" s="5">
        <v>10</v>
      </c>
      <c r="F24" s="5">
        <v>15</v>
      </c>
      <c r="G24" s="6">
        <f t="shared" si="3"/>
        <v>450</v>
      </c>
      <c r="H24" s="14"/>
      <c r="J24" s="4" t="s">
        <v>5</v>
      </c>
      <c r="K24" s="5">
        <v>3</v>
      </c>
      <c r="L24" s="5" t="s">
        <v>2</v>
      </c>
      <c r="M24" s="5">
        <v>10</v>
      </c>
      <c r="N24" s="5">
        <v>15</v>
      </c>
      <c r="O24" s="6">
        <f t="shared" si="4"/>
        <v>450</v>
      </c>
      <c r="P24" s="14"/>
    </row>
    <row r="25" spans="2:16" x14ac:dyDescent="0.25">
      <c r="B25" s="4" t="s">
        <v>40</v>
      </c>
      <c r="C25" s="5">
        <v>3</v>
      </c>
      <c r="D25" s="5" t="s">
        <v>2</v>
      </c>
      <c r="E25" s="5">
        <v>10</v>
      </c>
      <c r="F25" s="5">
        <v>32.299999999999997</v>
      </c>
      <c r="G25" s="6">
        <f t="shared" si="3"/>
        <v>936.69999999999993</v>
      </c>
      <c r="H25" s="15">
        <v>32.299999999999997</v>
      </c>
      <c r="J25" s="4" t="s">
        <v>40</v>
      </c>
      <c r="K25" s="5">
        <v>3</v>
      </c>
      <c r="L25" s="5" t="s">
        <v>2</v>
      </c>
      <c r="M25" s="5">
        <v>10</v>
      </c>
      <c r="N25" s="5">
        <v>32.299999999999997</v>
      </c>
      <c r="O25" s="6">
        <f t="shared" si="4"/>
        <v>936.69999999999993</v>
      </c>
      <c r="P25" s="15">
        <v>32.299999999999997</v>
      </c>
    </row>
    <row r="26" spans="2:16" x14ac:dyDescent="0.25">
      <c r="B26" s="4" t="s">
        <v>35</v>
      </c>
      <c r="C26" s="5">
        <v>3</v>
      </c>
      <c r="D26" s="5" t="s">
        <v>2</v>
      </c>
      <c r="E26" s="5">
        <v>10</v>
      </c>
      <c r="F26" s="5">
        <v>25.3</v>
      </c>
      <c r="G26" s="6">
        <f t="shared" si="3"/>
        <v>733.7</v>
      </c>
      <c r="H26" s="15">
        <v>25.3</v>
      </c>
      <c r="J26" s="4" t="s">
        <v>35</v>
      </c>
      <c r="K26" s="5">
        <v>3</v>
      </c>
      <c r="L26" s="5" t="s">
        <v>2</v>
      </c>
      <c r="M26" s="5">
        <v>10</v>
      </c>
      <c r="N26" s="5">
        <v>25.3</v>
      </c>
      <c r="O26" s="6">
        <f t="shared" si="4"/>
        <v>733.7</v>
      </c>
      <c r="P26" s="15">
        <v>25.3</v>
      </c>
    </row>
    <row r="27" spans="2:16" x14ac:dyDescent="0.25">
      <c r="B27" s="4" t="s">
        <v>36</v>
      </c>
      <c r="C27" s="5">
        <v>3</v>
      </c>
      <c r="D27" s="5" t="s">
        <v>2</v>
      </c>
      <c r="E27" s="5">
        <v>10</v>
      </c>
      <c r="F27" s="5">
        <v>25.3</v>
      </c>
      <c r="G27" s="6">
        <f t="shared" si="3"/>
        <v>759</v>
      </c>
      <c r="H27" s="14"/>
      <c r="J27" s="4" t="s">
        <v>36</v>
      </c>
      <c r="K27" s="5">
        <v>3</v>
      </c>
      <c r="L27" s="5" t="s">
        <v>2</v>
      </c>
      <c r="M27" s="5">
        <v>10</v>
      </c>
      <c r="N27" s="5">
        <v>25.3</v>
      </c>
      <c r="O27" s="6">
        <f t="shared" si="4"/>
        <v>759</v>
      </c>
      <c r="P27" s="14"/>
    </row>
    <row r="28" spans="2:16" x14ac:dyDescent="0.25">
      <c r="B28" s="4" t="s">
        <v>30</v>
      </c>
      <c r="C28" s="5">
        <v>4</v>
      </c>
      <c r="D28" s="5" t="s">
        <v>2</v>
      </c>
      <c r="E28" s="5">
        <v>10</v>
      </c>
      <c r="F28" s="5">
        <v>120</v>
      </c>
      <c r="G28" s="6">
        <f t="shared" si="3"/>
        <v>4800</v>
      </c>
      <c r="H28" s="14"/>
      <c r="J28" s="4" t="s">
        <v>30</v>
      </c>
      <c r="K28" s="5">
        <v>4</v>
      </c>
      <c r="L28" s="5" t="s">
        <v>2</v>
      </c>
      <c r="M28" s="5">
        <v>10</v>
      </c>
      <c r="N28" s="5">
        <v>120</v>
      </c>
      <c r="O28" s="6">
        <f t="shared" si="4"/>
        <v>4800</v>
      </c>
      <c r="P28" s="14"/>
    </row>
    <row r="29" spans="2:16" ht="15.75" thickBot="1" x14ac:dyDescent="0.3">
      <c r="B29" s="7" t="s">
        <v>10</v>
      </c>
      <c r="C29" s="8">
        <v>3</v>
      </c>
      <c r="D29" s="8" t="s">
        <v>2</v>
      </c>
      <c r="E29" s="8">
        <v>10</v>
      </c>
      <c r="F29" s="8">
        <v>36</v>
      </c>
      <c r="G29" s="6">
        <f t="shared" si="3"/>
        <v>1080</v>
      </c>
      <c r="H29" s="14"/>
      <c r="J29" s="7" t="s">
        <v>10</v>
      </c>
      <c r="K29" s="8">
        <v>3</v>
      </c>
      <c r="L29" s="8" t="s">
        <v>2</v>
      </c>
      <c r="M29" s="8">
        <v>10</v>
      </c>
      <c r="N29" s="8">
        <v>36</v>
      </c>
      <c r="O29" s="6">
        <f t="shared" si="4"/>
        <v>1080</v>
      </c>
      <c r="P29" s="14"/>
    </row>
    <row r="30" spans="2:16" ht="24" thickBot="1" x14ac:dyDescent="0.4">
      <c r="B30" s="16" t="s">
        <v>32</v>
      </c>
      <c r="C30" s="17"/>
      <c r="D30" s="17"/>
      <c r="E30" s="17"/>
      <c r="F30" s="17"/>
      <c r="G30" s="18"/>
      <c r="J30" s="16" t="s">
        <v>32</v>
      </c>
      <c r="K30" s="17"/>
      <c r="L30" s="17"/>
      <c r="M30" s="17"/>
      <c r="N30" s="17"/>
      <c r="O30" s="18"/>
    </row>
    <row r="31" spans="2:16" x14ac:dyDescent="0.25">
      <c r="B31" s="11" t="s">
        <v>7</v>
      </c>
      <c r="C31" s="10">
        <v>4</v>
      </c>
      <c r="D31" s="10" t="s">
        <v>2</v>
      </c>
      <c r="E31" s="10">
        <v>6</v>
      </c>
      <c r="F31" s="10">
        <v>107.5</v>
      </c>
      <c r="G31" s="6">
        <f t="shared" ref="G31:G56" si="5">C31*E31*F31-H31</f>
        <v>2580</v>
      </c>
      <c r="H31" s="14"/>
      <c r="J31" s="11" t="s">
        <v>7</v>
      </c>
      <c r="K31" s="10">
        <v>4</v>
      </c>
      <c r="L31" s="10" t="s">
        <v>2</v>
      </c>
      <c r="M31" s="10">
        <v>6</v>
      </c>
      <c r="N31" s="10">
        <v>107.5</v>
      </c>
      <c r="O31" s="6">
        <f t="shared" ref="O31:O42" si="6">K31*M31*N31-P31</f>
        <v>2580</v>
      </c>
      <c r="P31" s="14"/>
    </row>
    <row r="32" spans="2:16" x14ac:dyDescent="0.25">
      <c r="B32" s="4" t="s">
        <v>24</v>
      </c>
      <c r="C32" s="5">
        <v>2</v>
      </c>
      <c r="D32" s="5" t="s">
        <v>2</v>
      </c>
      <c r="E32" s="5">
        <v>8</v>
      </c>
      <c r="F32" s="5">
        <v>60</v>
      </c>
      <c r="G32" s="6">
        <f t="shared" si="5"/>
        <v>960</v>
      </c>
      <c r="H32" s="14"/>
      <c r="J32" s="4" t="s">
        <v>24</v>
      </c>
      <c r="K32" s="5">
        <v>2</v>
      </c>
      <c r="L32" s="5" t="s">
        <v>2</v>
      </c>
      <c r="M32" s="5">
        <v>8</v>
      </c>
      <c r="N32" s="5">
        <v>60</v>
      </c>
      <c r="O32" s="6">
        <f t="shared" si="6"/>
        <v>960</v>
      </c>
      <c r="P32" s="14"/>
    </row>
    <row r="33" spans="2:16" x14ac:dyDescent="0.25">
      <c r="B33" s="4" t="s">
        <v>26</v>
      </c>
      <c r="C33" s="5">
        <v>5</v>
      </c>
      <c r="D33" s="5" t="s">
        <v>2</v>
      </c>
      <c r="E33" s="5">
        <v>8</v>
      </c>
      <c r="F33" s="5">
        <v>60</v>
      </c>
      <c r="G33" s="6">
        <f t="shared" si="5"/>
        <v>2400</v>
      </c>
      <c r="H33" s="14"/>
      <c r="J33" s="4" t="s">
        <v>26</v>
      </c>
      <c r="K33" s="5">
        <v>5</v>
      </c>
      <c r="L33" s="5" t="s">
        <v>2</v>
      </c>
      <c r="M33" s="5">
        <v>8</v>
      </c>
      <c r="N33" s="5">
        <v>60</v>
      </c>
      <c r="O33" s="6">
        <f t="shared" si="6"/>
        <v>2400</v>
      </c>
      <c r="P33" s="14"/>
    </row>
    <row r="34" spans="2:16" x14ac:dyDescent="0.25">
      <c r="B34" s="4" t="s">
        <v>12</v>
      </c>
      <c r="C34" s="5">
        <v>3</v>
      </c>
      <c r="D34" s="5" t="s">
        <v>2</v>
      </c>
      <c r="E34" s="5">
        <v>8</v>
      </c>
      <c r="F34" s="5">
        <v>80</v>
      </c>
      <c r="G34" s="6">
        <f t="shared" si="5"/>
        <v>1840</v>
      </c>
      <c r="H34" s="15">
        <v>80</v>
      </c>
      <c r="J34" s="4" t="s">
        <v>12</v>
      </c>
      <c r="K34" s="5">
        <v>3</v>
      </c>
      <c r="L34" s="5" t="s">
        <v>2</v>
      </c>
      <c r="M34" s="5">
        <v>8</v>
      </c>
      <c r="N34" s="5">
        <v>80</v>
      </c>
      <c r="O34" s="6">
        <f t="shared" si="6"/>
        <v>1840</v>
      </c>
      <c r="P34" s="15">
        <v>80</v>
      </c>
    </row>
    <row r="35" spans="2:16" x14ac:dyDescent="0.25">
      <c r="B35" s="4" t="s">
        <v>27</v>
      </c>
      <c r="C35" s="5">
        <v>3</v>
      </c>
      <c r="D35" s="5" t="s">
        <v>2</v>
      </c>
      <c r="E35" s="5">
        <v>10</v>
      </c>
      <c r="F35" s="5">
        <v>25</v>
      </c>
      <c r="G35" s="6">
        <f t="shared" si="5"/>
        <v>750</v>
      </c>
      <c r="H35" s="14"/>
      <c r="J35" s="4" t="s">
        <v>27</v>
      </c>
      <c r="K35" s="5">
        <v>3</v>
      </c>
      <c r="L35" s="5" t="s">
        <v>2</v>
      </c>
      <c r="M35" s="5">
        <v>10</v>
      </c>
      <c r="N35" s="5">
        <v>25</v>
      </c>
      <c r="O35" s="6">
        <f t="shared" si="6"/>
        <v>750</v>
      </c>
      <c r="P35" s="14"/>
    </row>
    <row r="36" spans="2:16" x14ac:dyDescent="0.25">
      <c r="B36" s="4" t="s">
        <v>34</v>
      </c>
      <c r="C36" s="5">
        <v>3</v>
      </c>
      <c r="D36" s="5" t="s">
        <v>2</v>
      </c>
      <c r="E36" s="5">
        <v>10</v>
      </c>
      <c r="F36" s="5">
        <v>22.5</v>
      </c>
      <c r="G36" s="6">
        <f t="shared" si="5"/>
        <v>675</v>
      </c>
      <c r="H36" s="14"/>
      <c r="J36" s="4" t="s">
        <v>34</v>
      </c>
      <c r="K36" s="5">
        <v>3</v>
      </c>
      <c r="L36" s="5" t="s">
        <v>2</v>
      </c>
      <c r="M36" s="5">
        <v>10</v>
      </c>
      <c r="N36" s="5">
        <v>22.5</v>
      </c>
      <c r="O36" s="6">
        <f t="shared" si="6"/>
        <v>675</v>
      </c>
      <c r="P36" s="14"/>
    </row>
    <row r="37" spans="2:16" x14ac:dyDescent="0.25">
      <c r="B37" s="4" t="s">
        <v>5</v>
      </c>
      <c r="C37" s="5">
        <v>3</v>
      </c>
      <c r="D37" s="5" t="s">
        <v>2</v>
      </c>
      <c r="E37" s="5">
        <v>10</v>
      </c>
      <c r="F37" s="5">
        <v>15</v>
      </c>
      <c r="G37" s="6">
        <f t="shared" si="5"/>
        <v>450</v>
      </c>
      <c r="H37" s="14"/>
      <c r="J37" s="4" t="s">
        <v>5</v>
      </c>
      <c r="K37" s="5">
        <v>3</v>
      </c>
      <c r="L37" s="5" t="s">
        <v>2</v>
      </c>
      <c r="M37" s="5">
        <v>10</v>
      </c>
      <c r="N37" s="5">
        <v>15</v>
      </c>
      <c r="O37" s="6">
        <f t="shared" si="6"/>
        <v>450</v>
      </c>
      <c r="P37" s="14"/>
    </row>
    <row r="38" spans="2:16" x14ac:dyDescent="0.25">
      <c r="B38" s="4" t="s">
        <v>13</v>
      </c>
      <c r="C38" s="5">
        <v>3</v>
      </c>
      <c r="D38" s="5" t="s">
        <v>2</v>
      </c>
      <c r="E38" s="5">
        <v>10</v>
      </c>
      <c r="F38" s="5">
        <v>17.5</v>
      </c>
      <c r="G38" s="6">
        <f t="shared" si="5"/>
        <v>525</v>
      </c>
      <c r="H38" s="14"/>
      <c r="J38" s="4" t="s">
        <v>13</v>
      </c>
      <c r="K38" s="5">
        <v>3</v>
      </c>
      <c r="L38" s="5" t="s">
        <v>2</v>
      </c>
      <c r="M38" s="5">
        <v>10</v>
      </c>
      <c r="N38" s="5">
        <v>17.5</v>
      </c>
      <c r="O38" s="6">
        <f t="shared" si="6"/>
        <v>525</v>
      </c>
      <c r="P38" s="14"/>
    </row>
    <row r="39" spans="2:16" x14ac:dyDescent="0.25">
      <c r="B39" s="4" t="s">
        <v>29</v>
      </c>
      <c r="C39" s="5">
        <v>3</v>
      </c>
      <c r="D39" s="5" t="s">
        <v>2</v>
      </c>
      <c r="E39" s="5">
        <v>10</v>
      </c>
      <c r="F39" s="5">
        <v>34.299999999999997</v>
      </c>
      <c r="G39" s="6">
        <f t="shared" si="5"/>
        <v>1029</v>
      </c>
      <c r="H39" s="14"/>
      <c r="J39" s="4" t="s">
        <v>29</v>
      </c>
      <c r="K39" s="5">
        <v>3</v>
      </c>
      <c r="L39" s="5" t="s">
        <v>2</v>
      </c>
      <c r="M39" s="5">
        <v>10</v>
      </c>
      <c r="N39" s="5">
        <v>34.299999999999997</v>
      </c>
      <c r="O39" s="6">
        <f t="shared" si="6"/>
        <v>1029</v>
      </c>
      <c r="P39" s="14"/>
    </row>
    <row r="40" spans="2:16" x14ac:dyDescent="0.25">
      <c r="B40" s="4" t="s">
        <v>6</v>
      </c>
      <c r="C40" s="5">
        <v>3</v>
      </c>
      <c r="D40" s="5" t="s">
        <v>2</v>
      </c>
      <c r="E40" s="5">
        <v>10</v>
      </c>
      <c r="F40" s="5">
        <v>34.299999999999997</v>
      </c>
      <c r="G40" s="6">
        <f t="shared" si="5"/>
        <v>1029</v>
      </c>
      <c r="H40" s="14"/>
      <c r="J40" s="4" t="s">
        <v>6</v>
      </c>
      <c r="K40" s="5">
        <v>3</v>
      </c>
      <c r="L40" s="5" t="s">
        <v>2</v>
      </c>
      <c r="M40" s="5">
        <v>10</v>
      </c>
      <c r="N40" s="5">
        <v>34.299999999999997</v>
      </c>
      <c r="O40" s="6">
        <f t="shared" si="6"/>
        <v>1029</v>
      </c>
      <c r="P40" s="14"/>
    </row>
    <row r="41" spans="2:16" x14ac:dyDescent="0.25">
      <c r="B41" s="4" t="s">
        <v>30</v>
      </c>
      <c r="C41" s="5">
        <v>4</v>
      </c>
      <c r="D41" s="5" t="s">
        <v>2</v>
      </c>
      <c r="E41" s="5">
        <v>10</v>
      </c>
      <c r="F41" s="5">
        <v>120</v>
      </c>
      <c r="G41" s="6">
        <f t="shared" si="5"/>
        <v>4800</v>
      </c>
      <c r="H41" s="14"/>
      <c r="J41" s="4" t="s">
        <v>30</v>
      </c>
      <c r="K41" s="5">
        <v>4</v>
      </c>
      <c r="L41" s="5" t="s">
        <v>2</v>
      </c>
      <c r="M41" s="5">
        <v>10</v>
      </c>
      <c r="N41" s="5">
        <v>120</v>
      </c>
      <c r="O41" s="6">
        <f t="shared" si="6"/>
        <v>4800</v>
      </c>
      <c r="P41" s="14"/>
    </row>
    <row r="42" spans="2:16" ht="15.75" thickBot="1" x14ac:dyDescent="0.3">
      <c r="B42" s="7" t="s">
        <v>10</v>
      </c>
      <c r="C42" s="8">
        <v>3</v>
      </c>
      <c r="D42" s="8" t="s">
        <v>2</v>
      </c>
      <c r="E42" s="8">
        <v>10</v>
      </c>
      <c r="F42" s="8">
        <v>36</v>
      </c>
      <c r="G42" s="6">
        <f t="shared" si="5"/>
        <v>1080</v>
      </c>
      <c r="H42" s="14"/>
      <c r="J42" s="7" t="s">
        <v>10</v>
      </c>
      <c r="K42" s="8">
        <v>3</v>
      </c>
      <c r="L42" s="8" t="s">
        <v>2</v>
      </c>
      <c r="M42" s="8">
        <v>10</v>
      </c>
      <c r="N42" s="8">
        <v>36</v>
      </c>
      <c r="O42" s="6">
        <f t="shared" si="6"/>
        <v>1080</v>
      </c>
      <c r="P42" s="14"/>
    </row>
    <row r="43" spans="2:16" ht="24" thickBot="1" x14ac:dyDescent="0.4">
      <c r="B43" s="16" t="s">
        <v>33</v>
      </c>
      <c r="C43" s="17"/>
      <c r="D43" s="17"/>
      <c r="E43" s="17"/>
      <c r="F43" s="17"/>
      <c r="G43" s="18"/>
      <c r="J43" s="16" t="s">
        <v>33</v>
      </c>
      <c r="K43" s="17"/>
      <c r="L43" s="17"/>
      <c r="M43" s="17"/>
      <c r="N43" s="17"/>
      <c r="O43" s="18"/>
    </row>
    <row r="44" spans="2:16" x14ac:dyDescent="0.25">
      <c r="B44" s="11" t="s">
        <v>7</v>
      </c>
      <c r="C44" s="10">
        <v>4</v>
      </c>
      <c r="D44" s="10" t="s">
        <v>2</v>
      </c>
      <c r="E44" s="10">
        <v>8</v>
      </c>
      <c r="F44" s="10">
        <v>100</v>
      </c>
      <c r="G44" s="6">
        <f t="shared" si="5"/>
        <v>3100</v>
      </c>
      <c r="H44" s="15">
        <v>100</v>
      </c>
      <c r="J44" s="11" t="s">
        <v>7</v>
      </c>
      <c r="K44" s="10">
        <v>4</v>
      </c>
      <c r="L44" s="10" t="s">
        <v>2</v>
      </c>
      <c r="M44" s="10">
        <v>8</v>
      </c>
      <c r="N44" s="10">
        <v>100</v>
      </c>
      <c r="O44" s="6">
        <f t="shared" ref="O44:O56" si="7">K44*M44*N44-P44</f>
        <v>3100</v>
      </c>
      <c r="P44" s="15">
        <v>100</v>
      </c>
    </row>
    <row r="45" spans="2:16" x14ac:dyDescent="0.25">
      <c r="B45" s="4" t="s">
        <v>39</v>
      </c>
      <c r="C45" s="5">
        <v>3</v>
      </c>
      <c r="D45" s="5" t="s">
        <v>2</v>
      </c>
      <c r="E45" s="5">
        <v>6</v>
      </c>
      <c r="F45" s="5">
        <v>110</v>
      </c>
      <c r="G45" s="6">
        <f t="shared" si="5"/>
        <v>1980</v>
      </c>
      <c r="H45" s="14"/>
      <c r="J45" s="4" t="s">
        <v>39</v>
      </c>
      <c r="K45" s="5">
        <v>3</v>
      </c>
      <c r="L45" s="5" t="s">
        <v>2</v>
      </c>
      <c r="M45" s="5">
        <v>6</v>
      </c>
      <c r="N45" s="5">
        <v>110</v>
      </c>
      <c r="O45" s="6">
        <f t="shared" si="7"/>
        <v>1980</v>
      </c>
      <c r="P45" s="14"/>
    </row>
    <row r="46" spans="2:16" x14ac:dyDescent="0.25">
      <c r="B46" s="4" t="s">
        <v>14</v>
      </c>
      <c r="C46" s="5">
        <v>2</v>
      </c>
      <c r="D46" s="5" t="s">
        <v>2</v>
      </c>
      <c r="E46" s="5">
        <v>10</v>
      </c>
      <c r="F46" s="5">
        <v>80</v>
      </c>
      <c r="G46" s="6">
        <f t="shared" si="5"/>
        <v>1600</v>
      </c>
      <c r="H46" s="14"/>
      <c r="J46" s="4" t="s">
        <v>14</v>
      </c>
      <c r="K46" s="5">
        <v>2</v>
      </c>
      <c r="L46" s="5" t="s">
        <v>2</v>
      </c>
      <c r="M46" s="5">
        <v>10</v>
      </c>
      <c r="N46" s="5">
        <v>80</v>
      </c>
      <c r="O46" s="6">
        <f t="shared" si="7"/>
        <v>1600</v>
      </c>
      <c r="P46" s="14"/>
    </row>
    <row r="47" spans="2:16" x14ac:dyDescent="0.25">
      <c r="B47" s="4" t="s">
        <v>22</v>
      </c>
      <c r="C47" s="5">
        <v>4</v>
      </c>
      <c r="D47" s="5" t="s">
        <v>2</v>
      </c>
      <c r="E47" s="5">
        <v>6</v>
      </c>
      <c r="F47" s="5">
        <v>75</v>
      </c>
      <c r="G47" s="6">
        <f t="shared" si="5"/>
        <v>1725</v>
      </c>
      <c r="H47" s="15">
        <v>75</v>
      </c>
      <c r="J47" s="4" t="s">
        <v>22</v>
      </c>
      <c r="K47" s="5">
        <v>4</v>
      </c>
      <c r="L47" s="5" t="s">
        <v>2</v>
      </c>
      <c r="M47" s="5">
        <v>6</v>
      </c>
      <c r="N47" s="5">
        <v>75</v>
      </c>
      <c r="O47" s="6">
        <f t="shared" si="7"/>
        <v>1725</v>
      </c>
      <c r="P47" s="15">
        <v>75</v>
      </c>
    </row>
    <row r="48" spans="2:16" x14ac:dyDescent="0.25">
      <c r="B48" s="4" t="s">
        <v>34</v>
      </c>
      <c r="C48" s="5">
        <v>4</v>
      </c>
      <c r="D48" s="5" t="s">
        <v>2</v>
      </c>
      <c r="E48" s="5">
        <v>6</v>
      </c>
      <c r="F48" s="5">
        <v>31.25</v>
      </c>
      <c r="G48" s="6">
        <f t="shared" si="5"/>
        <v>718.75</v>
      </c>
      <c r="H48" s="15">
        <v>31.25</v>
      </c>
      <c r="J48" s="4" t="s">
        <v>34</v>
      </c>
      <c r="K48" s="5">
        <v>4</v>
      </c>
      <c r="L48" s="5" t="s">
        <v>2</v>
      </c>
      <c r="M48" s="5">
        <v>6</v>
      </c>
      <c r="N48" s="5">
        <v>31.25</v>
      </c>
      <c r="O48" s="6">
        <f t="shared" si="7"/>
        <v>718.75</v>
      </c>
      <c r="P48" s="15">
        <v>31.25</v>
      </c>
    </row>
    <row r="49" spans="2:16" x14ac:dyDescent="0.25">
      <c r="B49" s="4" t="s">
        <v>4</v>
      </c>
      <c r="C49" s="5">
        <v>3</v>
      </c>
      <c r="D49" s="5" t="s">
        <v>2</v>
      </c>
      <c r="E49" s="5">
        <v>10</v>
      </c>
      <c r="F49" s="5">
        <v>59</v>
      </c>
      <c r="G49" s="6">
        <f t="shared" si="5"/>
        <v>1711</v>
      </c>
      <c r="H49" s="15">
        <v>59</v>
      </c>
      <c r="J49" s="4" t="s">
        <v>4</v>
      </c>
      <c r="K49" s="5">
        <v>3</v>
      </c>
      <c r="L49" s="5" t="s">
        <v>2</v>
      </c>
      <c r="M49" s="5">
        <v>10</v>
      </c>
      <c r="N49" s="5">
        <v>59</v>
      </c>
      <c r="O49" s="6">
        <f t="shared" si="7"/>
        <v>1711</v>
      </c>
      <c r="P49" s="15">
        <v>59</v>
      </c>
    </row>
    <row r="50" spans="2:16" x14ac:dyDescent="0.25">
      <c r="B50" s="4" t="s">
        <v>8</v>
      </c>
      <c r="C50" s="5">
        <v>2</v>
      </c>
      <c r="D50" s="5" t="s">
        <v>2</v>
      </c>
      <c r="E50" s="5">
        <v>10</v>
      </c>
      <c r="F50" s="5">
        <v>11</v>
      </c>
      <c r="G50" s="6">
        <f t="shared" si="5"/>
        <v>220</v>
      </c>
      <c r="H50" s="14"/>
      <c r="J50" s="4" t="s">
        <v>8</v>
      </c>
      <c r="K50" s="5">
        <v>2</v>
      </c>
      <c r="L50" s="5" t="s">
        <v>2</v>
      </c>
      <c r="M50" s="5">
        <v>10</v>
      </c>
      <c r="N50" s="5">
        <v>11</v>
      </c>
      <c r="O50" s="6">
        <f t="shared" si="7"/>
        <v>220</v>
      </c>
      <c r="P50" s="14"/>
    </row>
    <row r="51" spans="2:16" x14ac:dyDescent="0.25">
      <c r="B51" s="4" t="s">
        <v>5</v>
      </c>
      <c r="C51" s="5">
        <v>3</v>
      </c>
      <c r="D51" s="5" t="s">
        <v>2</v>
      </c>
      <c r="E51" s="5">
        <v>10</v>
      </c>
      <c r="F51" s="5">
        <v>15</v>
      </c>
      <c r="G51" s="6">
        <f t="shared" si="5"/>
        <v>450</v>
      </c>
      <c r="H51" s="14"/>
      <c r="J51" s="4" t="s">
        <v>5</v>
      </c>
      <c r="K51" s="5">
        <v>3</v>
      </c>
      <c r="L51" s="5" t="s">
        <v>2</v>
      </c>
      <c r="M51" s="5">
        <v>10</v>
      </c>
      <c r="N51" s="5">
        <v>15</v>
      </c>
      <c r="O51" s="6">
        <f t="shared" si="7"/>
        <v>450</v>
      </c>
      <c r="P51" s="14"/>
    </row>
    <row r="52" spans="2:16" x14ac:dyDescent="0.25">
      <c r="B52" s="4" t="s">
        <v>37</v>
      </c>
      <c r="C52" s="5">
        <v>3</v>
      </c>
      <c r="D52" s="5" t="s">
        <v>2</v>
      </c>
      <c r="E52" s="5">
        <v>10</v>
      </c>
      <c r="F52" s="5">
        <v>15</v>
      </c>
      <c r="G52" s="6">
        <f t="shared" si="5"/>
        <v>375</v>
      </c>
      <c r="H52" s="15">
        <v>75</v>
      </c>
      <c r="J52" s="4" t="s">
        <v>37</v>
      </c>
      <c r="K52" s="5">
        <v>3</v>
      </c>
      <c r="L52" s="5" t="s">
        <v>2</v>
      </c>
      <c r="M52" s="5">
        <v>10</v>
      </c>
      <c r="N52" s="5">
        <v>15</v>
      </c>
      <c r="O52" s="6">
        <f t="shared" si="7"/>
        <v>375</v>
      </c>
      <c r="P52" s="15">
        <v>75</v>
      </c>
    </row>
    <row r="53" spans="2:16" x14ac:dyDescent="0.25">
      <c r="B53" s="4" t="s">
        <v>11</v>
      </c>
      <c r="C53" s="5">
        <v>3</v>
      </c>
      <c r="D53" s="5" t="s">
        <v>2</v>
      </c>
      <c r="E53" s="5">
        <v>10</v>
      </c>
      <c r="F53" s="5">
        <v>25.3</v>
      </c>
      <c r="G53" s="6">
        <f t="shared" si="5"/>
        <v>733.7</v>
      </c>
      <c r="H53" s="15">
        <v>25.3</v>
      </c>
      <c r="J53" s="4" t="s">
        <v>11</v>
      </c>
      <c r="K53" s="5">
        <v>3</v>
      </c>
      <c r="L53" s="5" t="s">
        <v>2</v>
      </c>
      <c r="M53" s="5">
        <v>10</v>
      </c>
      <c r="N53" s="5">
        <v>25.3</v>
      </c>
      <c r="O53" s="6">
        <f t="shared" si="7"/>
        <v>733.7</v>
      </c>
      <c r="P53" s="15">
        <v>25.3</v>
      </c>
    </row>
    <row r="54" spans="2:16" x14ac:dyDescent="0.25">
      <c r="B54" s="4" t="s">
        <v>36</v>
      </c>
      <c r="C54" s="5">
        <v>3</v>
      </c>
      <c r="D54" s="5" t="s">
        <v>2</v>
      </c>
      <c r="E54" s="5">
        <v>10</v>
      </c>
      <c r="F54" s="5">
        <v>25.3</v>
      </c>
      <c r="G54" s="6">
        <f t="shared" si="5"/>
        <v>759</v>
      </c>
      <c r="H54" s="14"/>
      <c r="J54" s="4" t="s">
        <v>36</v>
      </c>
      <c r="K54" s="5">
        <v>3</v>
      </c>
      <c r="L54" s="5" t="s">
        <v>2</v>
      </c>
      <c r="M54" s="5">
        <v>10</v>
      </c>
      <c r="N54" s="5">
        <v>25.3</v>
      </c>
      <c r="O54" s="6">
        <f t="shared" si="7"/>
        <v>759</v>
      </c>
      <c r="P54" s="14"/>
    </row>
    <row r="55" spans="2:16" x14ac:dyDescent="0.25">
      <c r="B55" s="4" t="s">
        <v>30</v>
      </c>
      <c r="C55" s="5">
        <v>4</v>
      </c>
      <c r="D55" s="5" t="s">
        <v>2</v>
      </c>
      <c r="E55" s="5">
        <v>10</v>
      </c>
      <c r="F55" s="5">
        <v>120</v>
      </c>
      <c r="G55" s="6">
        <f t="shared" si="5"/>
        <v>4800</v>
      </c>
      <c r="H55" s="14"/>
      <c r="J55" s="4" t="s">
        <v>30</v>
      </c>
      <c r="K55" s="5">
        <v>4</v>
      </c>
      <c r="L55" s="5" t="s">
        <v>2</v>
      </c>
      <c r="M55" s="5">
        <v>10</v>
      </c>
      <c r="N55" s="5">
        <v>120</v>
      </c>
      <c r="O55" s="6">
        <f t="shared" si="7"/>
        <v>4800</v>
      </c>
      <c r="P55" s="14"/>
    </row>
    <row r="56" spans="2:16" ht="15.75" thickBot="1" x14ac:dyDescent="0.3">
      <c r="B56" s="7" t="s">
        <v>10</v>
      </c>
      <c r="C56" s="8">
        <v>3</v>
      </c>
      <c r="D56" s="8" t="s">
        <v>2</v>
      </c>
      <c r="E56" s="8">
        <v>10</v>
      </c>
      <c r="F56" s="8">
        <v>36</v>
      </c>
      <c r="G56" s="6">
        <f t="shared" si="5"/>
        <v>1080</v>
      </c>
      <c r="H56" s="14"/>
      <c r="J56" s="7" t="s">
        <v>10</v>
      </c>
      <c r="K56" s="8">
        <v>3</v>
      </c>
      <c r="L56" s="8" t="s">
        <v>2</v>
      </c>
      <c r="M56" s="8">
        <v>10</v>
      </c>
      <c r="N56" s="8">
        <v>36</v>
      </c>
      <c r="O56" s="6">
        <f t="shared" si="7"/>
        <v>1080</v>
      </c>
      <c r="P56" s="14"/>
    </row>
    <row r="57" spans="2:16" ht="15.75" thickBot="1" x14ac:dyDescent="0.3"/>
    <row r="58" spans="2:16" x14ac:dyDescent="0.25">
      <c r="B58" s="1" t="s">
        <v>15</v>
      </c>
      <c r="C58" s="2"/>
      <c r="D58" s="2"/>
      <c r="E58" s="2"/>
      <c r="F58" s="2"/>
      <c r="G58" s="3">
        <f>G44+G31+G32+G17+G23+G4+G9</f>
        <v>13030</v>
      </c>
      <c r="J58" s="1" t="s">
        <v>15</v>
      </c>
      <c r="K58" s="2"/>
      <c r="L58" s="2"/>
      <c r="M58" s="2"/>
      <c r="N58" s="2"/>
      <c r="O58" s="3">
        <f>O44+O31+O32+O17+O23+O4+O9</f>
        <v>13070</v>
      </c>
    </row>
    <row r="59" spans="2:16" x14ac:dyDescent="0.25">
      <c r="B59" s="4" t="s">
        <v>16</v>
      </c>
      <c r="C59" s="5"/>
      <c r="D59" s="5"/>
      <c r="E59" s="5"/>
      <c r="F59" s="5"/>
      <c r="G59" s="6">
        <f>G6+G19+G34+G45+G50+G46</f>
        <v>7730</v>
      </c>
      <c r="J59" s="4" t="s">
        <v>16</v>
      </c>
      <c r="K59" s="5"/>
      <c r="L59" s="5"/>
      <c r="M59" s="5"/>
      <c r="N59" s="5"/>
      <c r="O59" s="6">
        <f>O6+O19+O34+O45+O50+O46</f>
        <v>7730</v>
      </c>
    </row>
    <row r="60" spans="2:16" x14ac:dyDescent="0.25">
      <c r="B60" s="4" t="s">
        <v>17</v>
      </c>
      <c r="C60" s="10"/>
      <c r="D60" s="10"/>
      <c r="E60" s="10"/>
      <c r="F60" s="10"/>
      <c r="G60" s="6">
        <f>G5+G18+G33+G47+G21</f>
        <v>8905</v>
      </c>
      <c r="J60" s="4" t="s">
        <v>17</v>
      </c>
      <c r="K60" s="10"/>
      <c r="L60" s="10"/>
      <c r="M60" s="10"/>
      <c r="N60" s="10"/>
      <c r="O60" s="6">
        <f>O5+O18+O33+O47+O21</f>
        <v>8905</v>
      </c>
    </row>
    <row r="61" spans="2:16" x14ac:dyDescent="0.25">
      <c r="B61" s="4" t="s">
        <v>18</v>
      </c>
      <c r="C61" s="10"/>
      <c r="D61" s="10"/>
      <c r="E61" s="10"/>
      <c r="F61" s="5"/>
      <c r="G61" s="6">
        <f>G48+G49+G35+G36+G22+G20+G8+G7</f>
        <v>8791.75</v>
      </c>
      <c r="J61" s="4" t="s">
        <v>18</v>
      </c>
      <c r="K61" s="10"/>
      <c r="L61" s="10"/>
      <c r="M61" s="10"/>
      <c r="N61" s="5"/>
      <c r="O61" s="6">
        <f>O48+O49+O35+O36+O22+O20+O8+O7</f>
        <v>8791.75</v>
      </c>
    </row>
    <row r="62" spans="2:16" x14ac:dyDescent="0.25">
      <c r="B62" s="4" t="s">
        <v>19</v>
      </c>
      <c r="C62" s="5"/>
      <c r="D62" s="5"/>
      <c r="E62" s="5"/>
      <c r="F62" s="10"/>
      <c r="G62" s="6">
        <f>G10+G13+G24+G27+G37+G40+G51+G54</f>
        <v>5376</v>
      </c>
      <c r="J62" s="4" t="s">
        <v>19</v>
      </c>
      <c r="K62" s="5"/>
      <c r="L62" s="5"/>
      <c r="M62" s="5"/>
      <c r="N62" s="10"/>
      <c r="O62" s="6">
        <f>O10+O13+O24+O27+O37+O40+O51+O54</f>
        <v>5376</v>
      </c>
    </row>
    <row r="63" spans="2:16" x14ac:dyDescent="0.25">
      <c r="B63" s="4" t="s">
        <v>20</v>
      </c>
      <c r="C63" s="10"/>
      <c r="D63" s="10"/>
      <c r="E63" s="10"/>
      <c r="F63" s="5"/>
      <c r="G63" s="6">
        <f>G12+G26+G39+G53</f>
        <v>3456.8</v>
      </c>
      <c r="J63" s="4" t="s">
        <v>20</v>
      </c>
      <c r="K63" s="10"/>
      <c r="L63" s="10"/>
      <c r="M63" s="10"/>
      <c r="N63" s="5"/>
      <c r="O63" s="6">
        <f>O12+O26+O39+O53</f>
        <v>3456.8</v>
      </c>
    </row>
    <row r="64" spans="2:16" x14ac:dyDescent="0.25">
      <c r="B64" s="4" t="s">
        <v>21</v>
      </c>
      <c r="C64" s="10"/>
      <c r="D64" s="10"/>
      <c r="E64" s="10"/>
      <c r="F64" s="10"/>
      <c r="G64" s="6">
        <f>G52+G38+G25+G11</f>
        <v>2149.1999999999998</v>
      </c>
      <c r="J64" s="4" t="s">
        <v>21</v>
      </c>
      <c r="K64" s="10"/>
      <c r="L64" s="10"/>
      <c r="M64" s="10"/>
      <c r="N64" s="10"/>
      <c r="O64" s="6">
        <f>O52+O38+O25+O11</f>
        <v>2149.1999999999998</v>
      </c>
    </row>
    <row r="65" spans="2:15" x14ac:dyDescent="0.25">
      <c r="B65" s="4" t="s">
        <v>10</v>
      </c>
      <c r="C65" s="5"/>
      <c r="D65" s="5"/>
      <c r="E65" s="5"/>
      <c r="F65" s="5"/>
      <c r="G65" s="6">
        <f>G56+G42+G29</f>
        <v>3240</v>
      </c>
      <c r="J65" s="4" t="s">
        <v>10</v>
      </c>
      <c r="K65" s="5"/>
      <c r="L65" s="5"/>
      <c r="M65" s="5"/>
      <c r="N65" s="5"/>
      <c r="O65" s="6">
        <f>O56+O42+O29</f>
        <v>3240</v>
      </c>
    </row>
    <row r="66" spans="2:15" ht="15.75" thickBot="1" x14ac:dyDescent="0.3">
      <c r="B66" s="7" t="s">
        <v>9</v>
      </c>
      <c r="C66" s="13"/>
      <c r="D66" s="13"/>
      <c r="E66" s="13"/>
      <c r="F66" s="13"/>
      <c r="G66" s="9">
        <f>G55+G41+G28+G14</f>
        <v>19200</v>
      </c>
      <c r="J66" s="7" t="s">
        <v>9</v>
      </c>
      <c r="K66" s="13"/>
      <c r="L66" s="13"/>
      <c r="M66" s="13"/>
      <c r="N66" s="13"/>
      <c r="O66" s="9">
        <f>O55+O41+O28+O14</f>
        <v>19200</v>
      </c>
    </row>
  </sheetData>
  <mergeCells count="10">
    <mergeCell ref="J2:N2"/>
    <mergeCell ref="J3:O3"/>
    <mergeCell ref="J16:O16"/>
    <mergeCell ref="J30:O30"/>
    <mergeCell ref="J43:O43"/>
    <mergeCell ref="B2:F2"/>
    <mergeCell ref="B3:G3"/>
    <mergeCell ref="B16:G16"/>
    <mergeCell ref="B30:G30"/>
    <mergeCell ref="B43:G4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VOLUMEN &amp; PROGRESS TRACKEN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2016-06-20T18:36:05Z</dcterms:modified>
</cp:coreProperties>
</file>